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\Documents\Education\"/>
    </mc:Choice>
  </mc:AlternateContent>
  <bookViews>
    <workbookView xWindow="0" yWindow="0" windowWidth="20490" windowHeight="65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E14" i="1" l="1"/>
  <c r="F14" i="1"/>
  <c r="G14" i="1"/>
  <c r="D14" i="1"/>
  <c r="C14" i="1"/>
  <c r="D13" i="1"/>
  <c r="E13" i="1"/>
  <c r="F13" i="1"/>
  <c r="G13" i="1"/>
  <c r="C13" i="1"/>
  <c r="G10" i="1"/>
  <c r="G11" i="1"/>
  <c r="E10" i="1"/>
  <c r="F10" i="1"/>
  <c r="E11" i="1"/>
  <c r="F11" i="1"/>
  <c r="D16" i="1"/>
  <c r="D18" i="1" s="1"/>
  <c r="C10" i="1"/>
  <c r="C16" i="1" l="1"/>
  <c r="C18" i="1" s="1"/>
  <c r="G16" i="1"/>
  <c r="G18" i="1" s="1"/>
  <c r="F16" i="1"/>
  <c r="F18" i="1" s="1"/>
  <c r="E16" i="1"/>
  <c r="E18" i="1" s="1"/>
</calcChain>
</file>

<file path=xl/sharedStrings.xml><?xml version="1.0" encoding="utf-8"?>
<sst xmlns="http://schemas.openxmlformats.org/spreadsheetml/2006/main" count="20" uniqueCount="20">
  <si>
    <t>Assessment Value</t>
  </si>
  <si>
    <t>Mill Rate</t>
  </si>
  <si>
    <t>School Tax Rate</t>
  </si>
  <si>
    <t>Without EIPH Program</t>
  </si>
  <si>
    <t>With EIPH Program</t>
  </si>
  <si>
    <t>Combined Municipal and School Taxes</t>
  </si>
  <si>
    <t>20/T</t>
  </si>
  <si>
    <t>40/S</t>
  </si>
  <si>
    <t>Class and Liability</t>
  </si>
  <si>
    <t>Portioning</t>
  </si>
  <si>
    <t>This information is provided for illustrative purposes only</t>
  </si>
  <si>
    <t>Mix of 20/T and 40/S</t>
  </si>
  <si>
    <t>Mix of 45% and 65%</t>
  </si>
  <si>
    <t>Proportion of EIPH Qualifying Units (i.e. 25%, 50%, 75%, or 100%)</t>
  </si>
  <si>
    <t>Total Municipal Taxes @ 45% portioning</t>
  </si>
  <si>
    <t>Total Municipal Taxes @ 65% portioning</t>
  </si>
  <si>
    <t>Total School Taxes @ 45% portioning</t>
  </si>
  <si>
    <t>Total School Taxes @ 65% portioning</t>
  </si>
  <si>
    <t>Street Renewal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</si>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</sst>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64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20"/>
  <sheetViews>
    <sheetView showGridLines="0" tabSelected="1" topLeftCell="A16" workbookViewId="0">
      <selection activeCell="H17" sqref="H17"/>
    </sheetView>
  </sheetViews>
  <sheetFormatPr defaultRowHeight="15" x14ac:dyDescent="0.25"/>
  <cols>
    <col min="2" max="2" width="38.140625" customWidth="1"/>
    <col min="3" max="3" width="22" customWidth="1"/>
    <col min="4" max="4" width="17.140625" customWidth="1"/>
    <col min="5" max="5" width="15" customWidth="1"/>
    <col min="6" max="6" width="14.42578125" customWidth="1"/>
    <col min="7" max="7" width="13.7109375" customWidth="1"/>
  </cols>
  <sheetData>
    <row r="4" spans="2:7" x14ac:dyDescent="0.25">
      <c r="C4" s="14" t="s">
        <v>3</v>
      </c>
      <c r="D4" s="15" t="s">
        <v>4</v>
      </c>
      <c r="E4" s="16"/>
      <c r="F4" s="16"/>
      <c r="G4" s="16"/>
    </row>
    <row r="5" spans="2:7" ht="31.5" customHeight="1" x14ac:dyDescent="0.25">
      <c r="B5" s="13" t="s">
        <v>13</v>
      </c>
      <c r="C5" s="11">
        <v>0</v>
      </c>
      <c r="D5" s="11">
        <v>0.25</v>
      </c>
      <c r="E5" s="11">
        <v>0.5</v>
      </c>
      <c r="F5" s="11">
        <v>0.75</v>
      </c>
      <c r="G5" s="11">
        <v>1</v>
      </c>
    </row>
    <row r="6" spans="2:7" x14ac:dyDescent="0.25">
      <c r="B6" s="12" t="s">
        <v>8</v>
      </c>
      <c r="C6" s="1" t="s">
        <v>6</v>
      </c>
      <c r="D6" s="2" t="s">
        <v>11</v>
      </c>
      <c r="E6" s="3"/>
      <c r="F6" s="3"/>
      <c r="G6" s="2" t="s">
        <v>7</v>
      </c>
    </row>
    <row r="7" spans="2:7" x14ac:dyDescent="0.25">
      <c r="B7" s="12" t="s">
        <v>9</v>
      </c>
      <c r="C7" s="8">
        <v>0.45</v>
      </c>
      <c r="D7" s="9" t="s">
        <v>12</v>
      </c>
      <c r="E7" s="3"/>
      <c r="F7" s="3"/>
      <c r="G7" s="9">
        <v>0.65</v>
      </c>
    </row>
    <row r="8" spans="2:7" x14ac:dyDescent="0.25">
      <c r="B8" s="13" t="s">
        <v>0</v>
      </c>
      <c r="C8" s="4">
        <v>16000000</v>
      </c>
      <c r="D8" s="4">
        <v>16000000</v>
      </c>
      <c r="E8" s="4">
        <v>16000000</v>
      </c>
      <c r="F8" s="4">
        <v>16000000</v>
      </c>
      <c r="G8" s="4">
        <v>16000000</v>
      </c>
    </row>
    <row r="9" spans="2:7" x14ac:dyDescent="0.25">
      <c r="B9" s="13" t="s">
        <v>1</v>
      </c>
      <c r="C9" s="5">
        <v>12.987</v>
      </c>
      <c r="D9" s="5">
        <v>12.987</v>
      </c>
      <c r="E9" s="5">
        <v>12.987</v>
      </c>
      <c r="F9" s="5">
        <v>12.987</v>
      </c>
      <c r="G9" s="5">
        <v>12.987</v>
      </c>
    </row>
    <row r="10" spans="2:7" x14ac:dyDescent="0.25">
      <c r="B10" s="17" t="s">
        <v>14</v>
      </c>
      <c r="C10" s="4">
        <f>((C8*0.45)/1000)*C9</f>
        <v>93506.4</v>
      </c>
      <c r="D10" s="4">
        <f>(((D8*(1-D5)*0.45)/1000)*D9)</f>
        <v>70129.8</v>
      </c>
      <c r="E10" s="4">
        <f t="shared" ref="E10:G10" si="0">(((E8*(1-E5)*0.45)/1000)*E9)</f>
        <v>46753.2</v>
      </c>
      <c r="F10" s="4">
        <f t="shared" si="0"/>
        <v>23376.6</v>
      </c>
      <c r="G10" s="4">
        <f t="shared" si="0"/>
        <v>0</v>
      </c>
    </row>
    <row r="11" spans="2:7" x14ac:dyDescent="0.25">
      <c r="B11" s="17" t="s">
        <v>15</v>
      </c>
      <c r="C11" s="4">
        <v>0</v>
      </c>
      <c r="D11" s="4">
        <f>(((D8*(D5)*0.65)/1000)*D9)</f>
        <v>33766.199999999997</v>
      </c>
      <c r="E11" s="4">
        <f t="shared" ref="E11:G11" si="1">(((E8*(E5)*0.65)/1000)*E9)</f>
        <v>67532.399999999994</v>
      </c>
      <c r="F11" s="4">
        <f t="shared" si="1"/>
        <v>101298.6</v>
      </c>
      <c r="G11" s="4">
        <f t="shared" si="1"/>
        <v>135064.79999999999</v>
      </c>
    </row>
    <row r="12" spans="2:7" x14ac:dyDescent="0.25">
      <c r="B12" s="13" t="s">
        <v>2</v>
      </c>
      <c r="C12" s="5">
        <v>14.762</v>
      </c>
      <c r="D12" s="5">
        <v>14.762</v>
      </c>
      <c r="E12" s="5">
        <v>14.762</v>
      </c>
      <c r="F12" s="5">
        <v>14.762</v>
      </c>
      <c r="G12" s="5">
        <v>14.762</v>
      </c>
    </row>
    <row r="13" spans="2:7" x14ac:dyDescent="0.25">
      <c r="B13" s="17" t="s">
        <v>16</v>
      </c>
      <c r="C13" s="4">
        <f>(C8*(1-C5)*0.45)/1000*C12</f>
        <v>106286.40000000001</v>
      </c>
      <c r="D13" s="4">
        <f t="shared" ref="D13:G13" si="2">(D8*(1-D5)*0.45)/1000*D12</f>
        <v>79714.8</v>
      </c>
      <c r="E13" s="4">
        <f t="shared" si="2"/>
        <v>53143.200000000004</v>
      </c>
      <c r="F13" s="4">
        <f t="shared" si="2"/>
        <v>26571.600000000002</v>
      </c>
      <c r="G13" s="4">
        <f t="shared" si="2"/>
        <v>0</v>
      </c>
    </row>
    <row r="14" spans="2:7" x14ac:dyDescent="0.25">
      <c r="B14" s="17" t="s">
        <v>17</v>
      </c>
      <c r="C14" s="4">
        <f>(C8*C5*0.65/1000*C12)</f>
        <v>0</v>
      </c>
      <c r="D14" s="4">
        <f>(D8*D5*0.65/1000*0)</f>
        <v>0</v>
      </c>
      <c r="E14" s="4">
        <f t="shared" ref="E14:G14" si="3">(E8*E5*0.65/1000*0)</f>
        <v>0</v>
      </c>
      <c r="F14" s="4">
        <f t="shared" si="3"/>
        <v>0</v>
      </c>
      <c r="G14" s="4">
        <f t="shared" si="3"/>
        <v>0</v>
      </c>
    </row>
    <row r="15" spans="2:7" x14ac:dyDescent="0.25">
      <c r="B15" s="12"/>
      <c r="C15" s="6"/>
      <c r="D15" s="6"/>
      <c r="E15" s="6"/>
      <c r="F15" s="6"/>
      <c r="G15" s="6"/>
    </row>
    <row r="16" spans="2:7" x14ac:dyDescent="0.25">
      <c r="B16" s="13" t="s">
        <v>5</v>
      </c>
      <c r="C16" s="7">
        <f>C10+C11+C13+C14</f>
        <v>199792.8</v>
      </c>
      <c r="D16" s="7">
        <f t="shared" ref="D16:G16" si="4">D10+D11+D13+D14</f>
        <v>183610.8</v>
      </c>
      <c r="E16" s="7">
        <f t="shared" si="4"/>
        <v>167428.79999999999</v>
      </c>
      <c r="F16" s="7">
        <f t="shared" si="4"/>
        <v>151246.80000000002</v>
      </c>
      <c r="G16" s="7">
        <f t="shared" si="4"/>
        <v>135064.79999999999</v>
      </c>
    </row>
    <row r="17" spans="2:7" x14ac:dyDescent="0.25">
      <c r="B17" s="13" t="s">
        <v>18</v>
      </c>
      <c r="C17" s="7">
        <v>2500</v>
      </c>
      <c r="D17" s="7">
        <v>2500</v>
      </c>
      <c r="E17" s="7">
        <v>2500</v>
      </c>
      <c r="F17" s="7">
        <v>2500</v>
      </c>
      <c r="G17" s="7">
        <v>2500</v>
      </c>
    </row>
    <row r="18" spans="2:7" x14ac:dyDescent="0.25">
      <c r="B18" s="19" t="s">
        <v>19</v>
      </c>
      <c r="C18" s="18">
        <f>C16+C17</f>
        <v>202292.8</v>
      </c>
      <c r="D18" s="18">
        <f t="shared" ref="D18:G18" si="5">D16+D17</f>
        <v>186110.8</v>
      </c>
      <c r="E18" s="18">
        <f t="shared" si="5"/>
        <v>169928.8</v>
      </c>
      <c r="F18" s="18">
        <f t="shared" si="5"/>
        <v>153746.80000000002</v>
      </c>
      <c r="G18" s="18">
        <f t="shared" si="5"/>
        <v>137564.79999999999</v>
      </c>
    </row>
    <row r="20" spans="2:7" ht="30" x14ac:dyDescent="0.25">
      <c r="B20" s="10" t="s">
        <v>10</v>
      </c>
    </row>
  </sheetData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Boyle, Michael (MR)</dc:creator>
  <cp:lastModifiedBy>Windows User</cp:lastModifiedBy>
  <cp:lastPrinted>2019-07-24T19:31:46Z</cp:lastPrinted>
  <dcterms:created xsi:type="dcterms:W3CDTF">2019-05-16T14:48:09Z</dcterms:created>
  <dcterms:modified xsi:type="dcterms:W3CDTF">2019-08-05T14:43:07Z</dcterms:modified>
</cp:coreProperties>
</file>