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mnpha0-my.sharepoint.com/personal/execdir_mnpha_com/Documents/Documents 1/Board Development Project/Cirriculum/Revised/Module 5/"/>
    </mc:Choice>
  </mc:AlternateContent>
  <xr:revisionPtr revIDLastSave="0" documentId="8_{95D3151A-E2D2-4576-ACB0-9D268B11E737}" xr6:coauthVersionLast="47" xr6:coauthVersionMax="47" xr10:uidLastSave="{00000000-0000-0000-0000-000000000000}"/>
  <bookViews>
    <workbookView xWindow="1140" yWindow="1140" windowWidth="16350" windowHeight="9500" activeTab="1" xr2:uid="{00000000-000D-0000-FFFF-FFFF00000000}"/>
  </bookViews>
  <sheets>
    <sheet name="2020 - 21 Budget" sheetId="1" r:id="rId1"/>
    <sheet name="R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3" i="2"/>
  <c r="D2" i="2"/>
  <c r="D6" i="2" s="1"/>
  <c r="B5" i="1" s="1"/>
  <c r="C38" i="1"/>
  <c r="D38" i="1" s="1"/>
  <c r="B38" i="1"/>
  <c r="D36" i="1"/>
  <c r="D35" i="1"/>
  <c r="D34" i="1"/>
  <c r="D33" i="1"/>
  <c r="D32" i="1"/>
  <c r="D31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C12" i="1"/>
  <c r="C40" i="1" s="1"/>
  <c r="D10" i="1"/>
  <c r="D9" i="1"/>
  <c r="C8" i="1"/>
  <c r="D8" i="1" s="1"/>
  <c r="B8" i="1"/>
  <c r="D7" i="1"/>
  <c r="B6" i="1" l="1"/>
  <c r="D6" i="1" s="1"/>
  <c r="D5" i="1"/>
  <c r="B12" i="1"/>
  <c r="B40" i="1" s="1"/>
  <c r="D40" i="1" s="1"/>
  <c r="D12" i="1" l="1"/>
</calcChain>
</file>

<file path=xl/sharedStrings.xml><?xml version="1.0" encoding="utf-8"?>
<sst xmlns="http://schemas.openxmlformats.org/spreadsheetml/2006/main" count="41" uniqueCount="39">
  <si>
    <t>ABC Building
Budget year ending December 31, 2020</t>
  </si>
  <si>
    <t>June 30, 2020
Actuals</t>
  </si>
  <si>
    <t>% to date</t>
  </si>
  <si>
    <t>Revenue</t>
  </si>
  <si>
    <t>Rent</t>
  </si>
  <si>
    <t>Vacancy Loss</t>
  </si>
  <si>
    <t>Uncollectable</t>
  </si>
  <si>
    <t>Parking</t>
  </si>
  <si>
    <t>Laundry</t>
  </si>
  <si>
    <t>Other</t>
  </si>
  <si>
    <t>Total</t>
  </si>
  <si>
    <t>Expenses</t>
  </si>
  <si>
    <t>Building Interior</t>
  </si>
  <si>
    <t>Building Exterior</t>
  </si>
  <si>
    <t>Capital costs</t>
  </si>
  <si>
    <t>Plumbing</t>
  </si>
  <si>
    <t>Electrical</t>
  </si>
  <si>
    <t>Janitorial</t>
  </si>
  <si>
    <t>Painting</t>
  </si>
  <si>
    <t>Ground Maintenance</t>
  </si>
  <si>
    <t>Snow removal</t>
  </si>
  <si>
    <t>Sundry</t>
  </si>
  <si>
    <t>Hydro</t>
  </si>
  <si>
    <t>Gas</t>
  </si>
  <si>
    <t>Water</t>
  </si>
  <si>
    <t>Mortgage</t>
  </si>
  <si>
    <t>Insurance</t>
  </si>
  <si>
    <t>Realty taxes</t>
  </si>
  <si>
    <t>Replacement reserve</t>
  </si>
  <si>
    <t>Property Management</t>
  </si>
  <si>
    <t>Other Corporate</t>
  </si>
  <si>
    <t>Year end (deficit)/surplus</t>
  </si>
  <si>
    <t>Unit Type</t>
  </si>
  <si>
    <t># of units</t>
  </si>
  <si>
    <t>Rent as of
January 1</t>
  </si>
  <si>
    <t>Expected
rent</t>
  </si>
  <si>
    <t>1 bedroom</t>
  </si>
  <si>
    <t>2 bedroom</t>
  </si>
  <si>
    <t>3 bedroom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</si>
</sst>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"/>
  </numFmts>
  <fonts count="4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 applyAlignment="1">
      <alignment horizontal="left"/>
    </xf>
    <xf numFmtId="6" fontId="2" fillId="0" borderId="0" xfId="0" applyNumberFormat="1" applyFont="1"/>
    <xf numFmtId="164" fontId="2" fillId="0" borderId="0" xfId="0" applyNumberFormat="1" applyFont="1"/>
    <xf numFmtId="9" fontId="2" fillId="0" borderId="0" xfId="0" applyNumberFormat="1" applyFont="1"/>
    <xf numFmtId="0" fontId="2" fillId="0" borderId="2" xfId="0" applyFont="1" applyBorder="1"/>
    <xf numFmtId="164" fontId="2" fillId="0" borderId="2" xfId="0" applyNumberFormat="1" applyFont="1" applyBorder="1"/>
    <xf numFmtId="9" fontId="2" fillId="0" borderId="2" xfId="0" applyNumberFormat="1" applyFont="1" applyBorder="1"/>
    <xf numFmtId="6" fontId="2" fillId="0" borderId="2" xfId="0" applyNumberFormat="1" applyFont="1" applyBorder="1"/>
    <xf numFmtId="0" fontId="2" fillId="0" borderId="3" xfId="0" applyFont="1" applyBorder="1"/>
    <xf numFmtId="0" fontId="3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workbookViewId="0"/>
  </sheetViews>
  <sheetFormatPr defaultColWidth="12.6640625" defaultRowHeight="15" customHeight="1" x14ac:dyDescent="0.3"/>
  <cols>
    <col min="1" max="1" width="18.6640625" customWidth="1"/>
    <col min="2" max="2" width="13" customWidth="1"/>
    <col min="3" max="3" width="12.5" customWidth="1"/>
    <col min="4" max="26" width="7.6640625" customWidth="1"/>
  </cols>
  <sheetData>
    <row r="1" spans="1:4" ht="26.25" customHeight="1" x14ac:dyDescent="0.35">
      <c r="A1" s="15" t="s">
        <v>0</v>
      </c>
      <c r="B1" s="16"/>
      <c r="C1" s="16"/>
      <c r="D1" s="16"/>
    </row>
    <row r="2" spans="1:4" ht="14.25" customHeight="1" x14ac:dyDescent="0.35">
      <c r="A2" s="1"/>
      <c r="B2" s="1"/>
      <c r="C2" s="2" t="s">
        <v>1</v>
      </c>
      <c r="D2" s="1" t="s">
        <v>2</v>
      </c>
    </row>
    <row r="3" spans="1:4" ht="14.25" customHeight="1" x14ac:dyDescent="0.35">
      <c r="A3" s="3" t="s">
        <v>3</v>
      </c>
    </row>
    <row r="4" spans="1:4" ht="14.25" customHeight="1" x14ac:dyDescent="0.3"/>
    <row r="5" spans="1:4" ht="14.25" customHeight="1" x14ac:dyDescent="0.35">
      <c r="A5" s="4" t="s">
        <v>4</v>
      </c>
      <c r="B5" s="5">
        <f>Rents!D6</f>
        <v>749100</v>
      </c>
      <c r="C5" s="6">
        <v>325000</v>
      </c>
      <c r="D5" s="7">
        <f t="shared" ref="D5:D10" si="0">C5/B5</f>
        <v>0.43385395808303295</v>
      </c>
    </row>
    <row r="6" spans="1:4" ht="14.25" customHeight="1" x14ac:dyDescent="0.35">
      <c r="A6" s="4" t="s">
        <v>5</v>
      </c>
      <c r="B6" s="5">
        <f>-B5*4%</f>
        <v>-29964</v>
      </c>
      <c r="C6" s="6">
        <v>-50000</v>
      </c>
      <c r="D6" s="7">
        <f t="shared" si="0"/>
        <v>1.6686690695501267</v>
      </c>
    </row>
    <row r="7" spans="1:4" ht="14.25" customHeight="1" x14ac:dyDescent="0.35">
      <c r="A7" s="4" t="s">
        <v>6</v>
      </c>
      <c r="B7" s="5">
        <v>-12000</v>
      </c>
      <c r="C7" s="6">
        <v>-8000</v>
      </c>
      <c r="D7" s="7">
        <f t="shared" si="0"/>
        <v>0.66666666666666663</v>
      </c>
    </row>
    <row r="8" spans="1:4" ht="14.25" customHeight="1" x14ac:dyDescent="0.35">
      <c r="A8" s="4" t="s">
        <v>7</v>
      </c>
      <c r="B8" s="5">
        <f>30*75*12</f>
        <v>27000</v>
      </c>
      <c r="C8" s="6">
        <f>27000/2</f>
        <v>13500</v>
      </c>
      <c r="D8" s="7">
        <f t="shared" si="0"/>
        <v>0.5</v>
      </c>
    </row>
    <row r="9" spans="1:4" ht="14.25" customHeight="1" x14ac:dyDescent="0.35">
      <c r="A9" s="4" t="s">
        <v>8</v>
      </c>
      <c r="B9" s="5">
        <v>21700</v>
      </c>
      <c r="C9" s="6">
        <v>15000</v>
      </c>
      <c r="D9" s="7">
        <f t="shared" si="0"/>
        <v>0.69124423963133641</v>
      </c>
    </row>
    <row r="10" spans="1:4" ht="14.25" customHeight="1" x14ac:dyDescent="0.35">
      <c r="A10" s="4" t="s">
        <v>9</v>
      </c>
      <c r="B10" s="5">
        <v>2000</v>
      </c>
      <c r="C10" s="6">
        <v>250</v>
      </c>
      <c r="D10" s="7">
        <f t="shared" si="0"/>
        <v>0.125</v>
      </c>
    </row>
    <row r="11" spans="1:4" ht="14.25" customHeight="1" x14ac:dyDescent="0.35">
      <c r="B11" s="5"/>
      <c r="C11" s="6"/>
      <c r="D11" s="7"/>
    </row>
    <row r="12" spans="1:4" ht="14.25" customHeight="1" x14ac:dyDescent="0.35">
      <c r="A12" s="8" t="s">
        <v>10</v>
      </c>
      <c r="B12" s="9">
        <f t="shared" ref="B12:C12" si="1">SUM(B5:B11)</f>
        <v>757836</v>
      </c>
      <c r="C12" s="9">
        <f t="shared" si="1"/>
        <v>295750</v>
      </c>
      <c r="D12" s="10">
        <f>C12/B12</f>
        <v>0.39025593927973862</v>
      </c>
    </row>
    <row r="13" spans="1:4" ht="14.25" customHeight="1" x14ac:dyDescent="0.35">
      <c r="B13" s="5"/>
      <c r="C13" s="6"/>
      <c r="D13" s="7"/>
    </row>
    <row r="14" spans="1:4" ht="14.25" customHeight="1" x14ac:dyDescent="0.35">
      <c r="A14" s="3" t="s">
        <v>11</v>
      </c>
      <c r="B14" s="5"/>
      <c r="C14" s="6"/>
      <c r="D14" s="7"/>
    </row>
    <row r="15" spans="1:4" ht="14.25" customHeight="1" x14ac:dyDescent="0.35">
      <c r="B15" s="5"/>
      <c r="C15" s="6"/>
      <c r="D15" s="7"/>
    </row>
    <row r="16" spans="1:4" ht="14.25" customHeight="1" x14ac:dyDescent="0.35">
      <c r="A16" s="4" t="s">
        <v>12</v>
      </c>
      <c r="B16" s="5">
        <v>27000</v>
      </c>
      <c r="C16" s="6">
        <v>50000</v>
      </c>
      <c r="D16" s="7">
        <f t="shared" ref="D16:D25" si="2">C16/B16</f>
        <v>1.8518518518518519</v>
      </c>
    </row>
    <row r="17" spans="1:4" ht="14.25" customHeight="1" x14ac:dyDescent="0.35">
      <c r="A17" s="4" t="s">
        <v>13</v>
      </c>
      <c r="B17" s="5">
        <v>30000</v>
      </c>
      <c r="C17" s="6">
        <v>22000</v>
      </c>
      <c r="D17" s="7">
        <f t="shared" si="2"/>
        <v>0.73333333333333328</v>
      </c>
    </row>
    <row r="18" spans="1:4" ht="14.25" customHeight="1" x14ac:dyDescent="0.35">
      <c r="A18" s="4" t="s">
        <v>14</v>
      </c>
      <c r="B18" s="5">
        <v>150000</v>
      </c>
      <c r="C18" s="6">
        <v>75000</v>
      </c>
      <c r="D18" s="7">
        <f t="shared" si="2"/>
        <v>0.5</v>
      </c>
    </row>
    <row r="19" spans="1:4" ht="14.25" customHeight="1" x14ac:dyDescent="0.35">
      <c r="A19" s="4" t="s">
        <v>15</v>
      </c>
      <c r="B19" s="5">
        <v>5000</v>
      </c>
      <c r="C19" s="6">
        <v>3300</v>
      </c>
      <c r="D19" s="7">
        <f t="shared" si="2"/>
        <v>0.66</v>
      </c>
    </row>
    <row r="20" spans="1:4" ht="14.25" customHeight="1" x14ac:dyDescent="0.35">
      <c r="A20" s="4" t="s">
        <v>16</v>
      </c>
      <c r="B20" s="5">
        <v>7500</v>
      </c>
      <c r="C20" s="6">
        <v>4000</v>
      </c>
      <c r="D20" s="7">
        <f t="shared" si="2"/>
        <v>0.53333333333333333</v>
      </c>
    </row>
    <row r="21" spans="1:4" ht="14.25" customHeight="1" x14ac:dyDescent="0.35">
      <c r="A21" s="4" t="s">
        <v>17</v>
      </c>
      <c r="B21" s="5">
        <v>37500</v>
      </c>
      <c r="C21" s="6">
        <v>22000</v>
      </c>
      <c r="D21" s="7">
        <f t="shared" si="2"/>
        <v>0.58666666666666667</v>
      </c>
    </row>
    <row r="22" spans="1:4" ht="14.25" customHeight="1" x14ac:dyDescent="0.35">
      <c r="A22" s="4" t="s">
        <v>18</v>
      </c>
      <c r="B22" s="5">
        <v>15000</v>
      </c>
      <c r="C22" s="6">
        <v>10000</v>
      </c>
      <c r="D22" s="7">
        <f t="shared" si="2"/>
        <v>0.66666666666666663</v>
      </c>
    </row>
    <row r="23" spans="1:4" ht="14.25" customHeight="1" x14ac:dyDescent="0.35">
      <c r="A23" s="4" t="s">
        <v>19</v>
      </c>
      <c r="B23" s="5">
        <v>10000</v>
      </c>
      <c r="C23" s="6">
        <v>8000</v>
      </c>
      <c r="D23" s="7">
        <f t="shared" si="2"/>
        <v>0.8</v>
      </c>
    </row>
    <row r="24" spans="1:4" ht="14.25" customHeight="1" x14ac:dyDescent="0.35">
      <c r="A24" s="4" t="s">
        <v>20</v>
      </c>
      <c r="B24" s="5">
        <v>20000</v>
      </c>
      <c r="C24" s="6">
        <v>12000</v>
      </c>
      <c r="D24" s="7">
        <f t="shared" si="2"/>
        <v>0.6</v>
      </c>
    </row>
    <row r="25" spans="1:4" ht="14.25" customHeight="1" x14ac:dyDescent="0.35">
      <c r="A25" s="4" t="s">
        <v>21</v>
      </c>
      <c r="B25" s="5">
        <v>7500</v>
      </c>
      <c r="C25" s="6">
        <v>2500</v>
      </c>
      <c r="D25" s="7">
        <f t="shared" si="2"/>
        <v>0.33333333333333331</v>
      </c>
    </row>
    <row r="26" spans="1:4" ht="14.25" customHeight="1" x14ac:dyDescent="0.35">
      <c r="A26" s="4"/>
      <c r="B26" s="5"/>
      <c r="C26" s="6"/>
      <c r="D26" s="7"/>
    </row>
    <row r="27" spans="1:4" ht="14.25" customHeight="1" x14ac:dyDescent="0.35">
      <c r="A27" s="4" t="s">
        <v>22</v>
      </c>
      <c r="B27" s="5">
        <v>62000</v>
      </c>
      <c r="C27" s="6">
        <v>27500</v>
      </c>
      <c r="D27" s="7">
        <f t="shared" ref="D27:D29" si="3">C27/B27</f>
        <v>0.44354838709677419</v>
      </c>
    </row>
    <row r="28" spans="1:4" ht="14.25" customHeight="1" x14ac:dyDescent="0.35">
      <c r="A28" s="4" t="s">
        <v>23</v>
      </c>
      <c r="B28" s="5">
        <v>67000</v>
      </c>
      <c r="C28" s="6">
        <v>37800</v>
      </c>
      <c r="D28" s="7">
        <f t="shared" si="3"/>
        <v>0.56417910447761199</v>
      </c>
    </row>
    <row r="29" spans="1:4" ht="14.25" customHeight="1" x14ac:dyDescent="0.35">
      <c r="A29" s="4" t="s">
        <v>24</v>
      </c>
      <c r="B29" s="5">
        <v>70000</v>
      </c>
      <c r="C29" s="6">
        <v>37200</v>
      </c>
      <c r="D29" s="7">
        <f t="shared" si="3"/>
        <v>0.53142857142857147</v>
      </c>
    </row>
    <row r="30" spans="1:4" ht="14.25" customHeight="1" x14ac:dyDescent="0.35">
      <c r="A30" s="4"/>
      <c r="B30" s="5"/>
      <c r="C30" s="6"/>
      <c r="D30" s="7"/>
    </row>
    <row r="31" spans="1:4" ht="14.25" customHeight="1" x14ac:dyDescent="0.35">
      <c r="A31" s="4" t="s">
        <v>25</v>
      </c>
      <c r="B31" s="5">
        <v>120000</v>
      </c>
      <c r="C31" s="6">
        <v>60000</v>
      </c>
      <c r="D31" s="7">
        <f t="shared" ref="D31:D36" si="4">C31/B31</f>
        <v>0.5</v>
      </c>
    </row>
    <row r="32" spans="1:4" ht="14.25" customHeight="1" x14ac:dyDescent="0.35">
      <c r="A32" s="4" t="s">
        <v>26</v>
      </c>
      <c r="B32" s="5">
        <v>27000</v>
      </c>
      <c r="C32" s="6">
        <v>27000</v>
      </c>
      <c r="D32" s="7">
        <f t="shared" si="4"/>
        <v>1</v>
      </c>
    </row>
    <row r="33" spans="1:4" ht="14.25" customHeight="1" x14ac:dyDescent="0.35">
      <c r="A33" s="4" t="s">
        <v>27</v>
      </c>
      <c r="B33" s="5">
        <v>30000</v>
      </c>
      <c r="C33" s="6">
        <v>30000</v>
      </c>
      <c r="D33" s="7">
        <f t="shared" si="4"/>
        <v>1</v>
      </c>
    </row>
    <row r="34" spans="1:4" ht="14.25" customHeight="1" x14ac:dyDescent="0.35">
      <c r="A34" s="4" t="s">
        <v>28</v>
      </c>
      <c r="B34" s="5">
        <v>24000</v>
      </c>
      <c r="C34" s="6">
        <v>12000</v>
      </c>
      <c r="D34" s="7">
        <f t="shared" si="4"/>
        <v>0.5</v>
      </c>
    </row>
    <row r="35" spans="1:4" ht="14.25" customHeight="1" x14ac:dyDescent="0.35">
      <c r="A35" s="4" t="s">
        <v>29</v>
      </c>
      <c r="B35" s="5">
        <v>36000</v>
      </c>
      <c r="C35" s="6">
        <v>18000</v>
      </c>
      <c r="D35" s="7">
        <f t="shared" si="4"/>
        <v>0.5</v>
      </c>
    </row>
    <row r="36" spans="1:4" ht="14.25" customHeight="1" x14ac:dyDescent="0.35">
      <c r="A36" s="4" t="s">
        <v>30</v>
      </c>
      <c r="B36" s="5">
        <v>10000</v>
      </c>
      <c r="C36" s="6">
        <v>7200</v>
      </c>
      <c r="D36" s="7">
        <f t="shared" si="4"/>
        <v>0.72</v>
      </c>
    </row>
    <row r="37" spans="1:4" ht="14.25" customHeight="1" x14ac:dyDescent="0.35">
      <c r="B37" s="5"/>
      <c r="C37" s="6"/>
      <c r="D37" s="7"/>
    </row>
    <row r="38" spans="1:4" ht="14.25" customHeight="1" x14ac:dyDescent="0.35">
      <c r="A38" s="8" t="s">
        <v>10</v>
      </c>
      <c r="B38" s="11">
        <f>SUM(B16:B37)</f>
        <v>755500</v>
      </c>
      <c r="C38" s="9">
        <f>SUM(C16:C36)</f>
        <v>465500</v>
      </c>
      <c r="D38" s="10">
        <f>C38/B38</f>
        <v>0.61614824619457309</v>
      </c>
    </row>
    <row r="39" spans="1:4" ht="14.25" customHeight="1" x14ac:dyDescent="0.35">
      <c r="B39" s="5"/>
      <c r="C39" s="6"/>
      <c r="D39" s="7"/>
    </row>
    <row r="40" spans="1:4" ht="14.25" customHeight="1" x14ac:dyDescent="0.35">
      <c r="A40" s="12" t="s">
        <v>31</v>
      </c>
      <c r="B40" s="11">
        <f t="shared" ref="B40:C40" si="5">B12-B38</f>
        <v>2336</v>
      </c>
      <c r="C40" s="11">
        <f t="shared" si="5"/>
        <v>-169750</v>
      </c>
      <c r="D40" s="10">
        <f>C40/B40</f>
        <v>-72.666952054794521</v>
      </c>
    </row>
    <row r="41" spans="1:4" ht="14.25" customHeight="1" x14ac:dyDescent="0.3"/>
    <row r="42" spans="1:4" ht="14.25" customHeight="1" x14ac:dyDescent="0.3"/>
    <row r="43" spans="1:4" ht="14.25" customHeight="1" x14ac:dyDescent="0.3"/>
    <row r="44" spans="1:4" ht="14.25" customHeight="1" x14ac:dyDescent="0.3"/>
    <row r="45" spans="1:4" ht="14.25" customHeight="1" x14ac:dyDescent="0.3"/>
    <row r="46" spans="1:4" ht="14.25" customHeight="1" x14ac:dyDescent="0.3"/>
    <row r="47" spans="1:4" ht="14.25" customHeight="1" x14ac:dyDescent="0.3"/>
    <row r="48" spans="1:4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A1:D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0"/>
  <sheetViews>
    <sheetView tabSelected="1" workbookViewId="0"/>
  </sheetViews>
  <sheetFormatPr defaultColWidth="12.6640625" defaultRowHeight="15" customHeight="1" x14ac:dyDescent="0.3"/>
  <cols>
    <col min="1" max="1" width="9.9140625" customWidth="1"/>
    <col min="2" max="2" width="7.6640625" customWidth="1"/>
    <col min="3" max="3" width="10.1640625" customWidth="1"/>
    <col min="4" max="26" width="7.6640625" customWidth="1"/>
  </cols>
  <sheetData>
    <row r="1" spans="1:4" ht="14.25" customHeight="1" x14ac:dyDescent="0.35">
      <c r="A1" s="13" t="s">
        <v>32</v>
      </c>
      <c r="B1" s="13" t="s">
        <v>33</v>
      </c>
      <c r="C1" s="14" t="s">
        <v>34</v>
      </c>
      <c r="D1" s="14" t="s">
        <v>35</v>
      </c>
    </row>
    <row r="2" spans="1:4" ht="14.25" customHeight="1" x14ac:dyDescent="0.35">
      <c r="A2" s="13" t="s">
        <v>36</v>
      </c>
      <c r="B2" s="13">
        <v>25</v>
      </c>
      <c r="C2" s="5">
        <v>765</v>
      </c>
      <c r="D2" s="5">
        <f t="shared" ref="D2:D4" si="0">B2*C2*12</f>
        <v>229500</v>
      </c>
    </row>
    <row r="3" spans="1:4" ht="14.25" customHeight="1" x14ac:dyDescent="0.35">
      <c r="A3" s="13" t="s">
        <v>37</v>
      </c>
      <c r="B3" s="13">
        <v>30</v>
      </c>
      <c r="C3" s="5">
        <v>830</v>
      </c>
      <c r="D3" s="5">
        <f t="shared" si="0"/>
        <v>298800</v>
      </c>
    </row>
    <row r="4" spans="1:4" ht="14.25" customHeight="1" x14ac:dyDescent="0.35">
      <c r="A4" s="13" t="s">
        <v>38</v>
      </c>
      <c r="B4" s="13">
        <v>20</v>
      </c>
      <c r="C4" s="5">
        <v>920</v>
      </c>
      <c r="D4" s="5">
        <f t="shared" si="0"/>
        <v>220800</v>
      </c>
    </row>
    <row r="5" spans="1:4" ht="14.25" customHeight="1" x14ac:dyDescent="0.3"/>
    <row r="6" spans="1:4" ht="14.25" customHeight="1" x14ac:dyDescent="0.35">
      <c r="A6" s="8" t="s">
        <v>10</v>
      </c>
      <c r="B6" s="8"/>
      <c r="C6" s="8"/>
      <c r="D6" s="11">
        <f>SUM(D2:D4)</f>
        <v>749100</v>
      </c>
    </row>
    <row r="7" spans="1:4" ht="14.25" customHeight="1" x14ac:dyDescent="0.3"/>
    <row r="8" spans="1:4" ht="14.25" customHeight="1" x14ac:dyDescent="0.3"/>
    <row r="9" spans="1:4" ht="14.25" customHeight="1" x14ac:dyDescent="0.3"/>
    <row r="10" spans="1:4" ht="14.25" customHeight="1" x14ac:dyDescent="0.3"/>
    <row r="11" spans="1:4" ht="14.25" customHeight="1" x14ac:dyDescent="0.3"/>
    <row r="12" spans="1:4" ht="14.25" customHeight="1" x14ac:dyDescent="0.3"/>
    <row r="13" spans="1:4" ht="14.25" customHeight="1" x14ac:dyDescent="0.3"/>
    <row r="14" spans="1:4" ht="14.25" customHeight="1" x14ac:dyDescent="0.3"/>
    <row r="15" spans="1:4" ht="14.25" customHeight="1" x14ac:dyDescent="0.3"/>
    <row r="16" spans="1:4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2020 - 21 Budget</vt:lpstr>
      <vt:lpstr>Rents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Maes Nino</dc:creator>
  <cp:lastModifiedBy>Christina Maes Nino</cp:lastModifiedBy>
  <dcterms:created xsi:type="dcterms:W3CDTF">2021-06-04T12:28:06Z</dcterms:created>
  <dcterms:modified xsi:type="dcterms:W3CDTF">2021-06-04T12:28:06Z</dcterms:modified>
</cp:coreProperties>
</file>